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.Pietrzyk\Desktop\"/>
    </mc:Choice>
  </mc:AlternateContent>
  <xr:revisionPtr revIDLastSave="0" documentId="13_ncr:1_{4D48A056-3C87-4096-867A-B6121F265135}" xr6:coauthVersionLast="46" xr6:coauthVersionMax="46" xr10:uidLastSave="{00000000-0000-0000-0000-000000000000}"/>
  <bookViews>
    <workbookView xWindow="-120" yWindow="-120" windowWidth="29040" windowHeight="15840" xr2:uid="{2AADB74E-DAC3-43D1-B555-96BD62CAF77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E16" i="1"/>
  <c r="E14" i="1"/>
  <c r="E15" i="1"/>
  <c r="E13" i="1"/>
  <c r="E22" i="1"/>
  <c r="G22" i="1"/>
  <c r="F22" i="1"/>
  <c r="F25" i="1"/>
  <c r="G21" i="1"/>
  <c r="F21" i="1"/>
  <c r="G20" i="1"/>
  <c r="F20" i="1"/>
  <c r="E20" i="1"/>
  <c r="G19" i="1"/>
  <c r="F19" i="1"/>
  <c r="E19" i="1"/>
  <c r="G16" i="1"/>
  <c r="F16" i="1"/>
  <c r="G14" i="1"/>
  <c r="G15" i="1"/>
  <c r="F14" i="1"/>
  <c r="F15" i="1"/>
  <c r="G13" i="1"/>
  <c r="F13" i="1"/>
  <c r="G10" i="1"/>
  <c r="F10" i="1"/>
  <c r="E10" i="1"/>
  <c r="G9" i="1"/>
  <c r="F9" i="1"/>
  <c r="E9" i="1"/>
  <c r="G8" i="1"/>
  <c r="F8" i="1"/>
  <c r="E8" i="1"/>
  <c r="G7" i="1"/>
  <c r="F7" i="1"/>
  <c r="E7" i="1"/>
</calcChain>
</file>

<file path=xl/sharedStrings.xml><?xml version="1.0" encoding="utf-8"?>
<sst xmlns="http://schemas.openxmlformats.org/spreadsheetml/2006/main" count="36" uniqueCount="26">
  <si>
    <t>usługa w oddziale</t>
  </si>
  <si>
    <t>ordynacja</t>
  </si>
  <si>
    <t>8.00 - 15.35</t>
  </si>
  <si>
    <t>stawka</t>
  </si>
  <si>
    <t>miesiąc</t>
  </si>
  <si>
    <t>rok</t>
  </si>
  <si>
    <t>3 lata</t>
  </si>
  <si>
    <t>dyżur zwykły</t>
  </si>
  <si>
    <t>15.35. - 8.00</t>
  </si>
  <si>
    <t>dyżur świąteczny</t>
  </si>
  <si>
    <t>8.00- 8.00</t>
  </si>
  <si>
    <t>razem</t>
  </si>
  <si>
    <t>poradnia</t>
  </si>
  <si>
    <t>M.Jeromin</t>
  </si>
  <si>
    <t>cena</t>
  </si>
  <si>
    <t>D.Dobrowolski</t>
  </si>
  <si>
    <t>P.Lipiński</t>
  </si>
  <si>
    <t>usg ukł. Moczowego</t>
  </si>
  <si>
    <t>ESWL</t>
  </si>
  <si>
    <t>koordynacja</t>
  </si>
  <si>
    <t>wartość</t>
  </si>
  <si>
    <t>proponowane stawki kalkulacja cenowa</t>
  </si>
  <si>
    <t>procedury</t>
  </si>
  <si>
    <t>godziny zapotrzebowanie</t>
  </si>
  <si>
    <t>pkt. Wykonanie w 2020 r.</t>
  </si>
  <si>
    <t>ilośc wykonanie w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</si>
</sst>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F70FD-41C3-4F20-9F19-BDA2B610ABD0}">
  <dimension ref="A3:G25"/>
  <sheetViews>
    <sheetView tabSelected="1" view="pageBreakPreview" zoomScale="60" zoomScaleNormal="100" workbookViewId="0">
      <selection activeCell="K5" sqref="K5"/>
    </sheetView>
  </sheetViews>
  <sheetFormatPr defaultRowHeight="15" x14ac:dyDescent="0.25"/>
  <cols>
    <col min="1" max="1" width="15.85546875" customWidth="1"/>
    <col min="2" max="2" width="14.42578125" customWidth="1"/>
    <col min="3" max="3" width="10.85546875" customWidth="1"/>
    <col min="4" max="4" width="10.5703125" customWidth="1"/>
    <col min="5" max="5" width="12.85546875" customWidth="1"/>
    <col min="6" max="6" width="15" customWidth="1"/>
    <col min="7" max="7" width="15.28515625" customWidth="1"/>
  </cols>
  <sheetData>
    <row r="3" spans="1:7" x14ac:dyDescent="0.25">
      <c r="A3" s="11" t="s">
        <v>21</v>
      </c>
    </row>
    <row r="6" spans="1:7" ht="42.75" customHeight="1" x14ac:dyDescent="0.25">
      <c r="A6" s="8" t="s">
        <v>0</v>
      </c>
      <c r="B6" s="8"/>
      <c r="C6" s="9" t="s">
        <v>23</v>
      </c>
      <c r="D6" s="10" t="s">
        <v>3</v>
      </c>
      <c r="E6" s="10" t="s">
        <v>4</v>
      </c>
      <c r="F6" s="10" t="s">
        <v>5</v>
      </c>
      <c r="G6" s="10" t="s">
        <v>6</v>
      </c>
    </row>
    <row r="7" spans="1:7" x14ac:dyDescent="0.25">
      <c r="A7" s="1" t="s">
        <v>1</v>
      </c>
      <c r="B7" s="1" t="s">
        <v>2</v>
      </c>
      <c r="C7" s="2">
        <v>300</v>
      </c>
      <c r="D7" s="2">
        <v>70</v>
      </c>
      <c r="E7" s="2">
        <f>D7*C7</f>
        <v>21000</v>
      </c>
      <c r="F7" s="2">
        <f>E7*12</f>
        <v>252000</v>
      </c>
      <c r="G7" s="2">
        <f>F7*3</f>
        <v>756000</v>
      </c>
    </row>
    <row r="8" spans="1:7" x14ac:dyDescent="0.25">
      <c r="A8" s="1" t="s">
        <v>7</v>
      </c>
      <c r="B8" s="1" t="s">
        <v>8</v>
      </c>
      <c r="C8" s="2">
        <v>166</v>
      </c>
      <c r="D8" s="2">
        <v>90</v>
      </c>
      <c r="E8" s="2">
        <f>D8*C8</f>
        <v>14940</v>
      </c>
      <c r="F8" s="2">
        <f>E8*12</f>
        <v>179280</v>
      </c>
      <c r="G8" s="2">
        <f>F8*3</f>
        <v>537840</v>
      </c>
    </row>
    <row r="9" spans="1:7" x14ac:dyDescent="0.25">
      <c r="A9" s="1" t="s">
        <v>9</v>
      </c>
      <c r="B9" s="1" t="s">
        <v>10</v>
      </c>
      <c r="C9" s="2">
        <v>144</v>
      </c>
      <c r="D9" s="2">
        <v>90</v>
      </c>
      <c r="E9" s="2">
        <f>D9*C9</f>
        <v>12960</v>
      </c>
      <c r="F9" s="2">
        <f>E9*12</f>
        <v>155520</v>
      </c>
      <c r="G9" s="2">
        <f>F9*3</f>
        <v>466560</v>
      </c>
    </row>
    <row r="10" spans="1:7" x14ac:dyDescent="0.25">
      <c r="A10" s="1"/>
      <c r="B10" s="1" t="s">
        <v>11</v>
      </c>
      <c r="C10" s="2"/>
      <c r="D10" s="2"/>
      <c r="E10" s="3">
        <f>SUM(E7:E9)</f>
        <v>48900</v>
      </c>
      <c r="F10" s="3">
        <f>SUM(F7:F9)</f>
        <v>586800</v>
      </c>
      <c r="G10" s="3">
        <f>SUM(G7:G9)</f>
        <v>1760400</v>
      </c>
    </row>
    <row r="12" spans="1:7" ht="45" x14ac:dyDescent="0.25">
      <c r="A12" s="6" t="s">
        <v>12</v>
      </c>
      <c r="B12" s="7"/>
      <c r="C12" s="9" t="s">
        <v>24</v>
      </c>
      <c r="D12" s="10" t="s">
        <v>14</v>
      </c>
      <c r="E12" s="10" t="s">
        <v>4</v>
      </c>
      <c r="F12" s="10" t="s">
        <v>5</v>
      </c>
      <c r="G12" s="10" t="s">
        <v>6</v>
      </c>
    </row>
    <row r="13" spans="1:7" x14ac:dyDescent="0.25">
      <c r="A13" s="1" t="s">
        <v>13</v>
      </c>
      <c r="B13" s="1"/>
      <c r="C13" s="2">
        <v>551422</v>
      </c>
      <c r="D13" s="2">
        <v>0.47</v>
      </c>
      <c r="E13" s="2">
        <f>F13/12</f>
        <v>21597.361666666668</v>
      </c>
      <c r="F13" s="2">
        <f>C13*D13</f>
        <v>259168.34</v>
      </c>
      <c r="G13" s="2">
        <f>F13*3</f>
        <v>777505.02</v>
      </c>
    </row>
    <row r="14" spans="1:7" x14ac:dyDescent="0.25">
      <c r="A14" s="1" t="s">
        <v>15</v>
      </c>
      <c r="B14" s="1"/>
      <c r="C14" s="2">
        <v>106274</v>
      </c>
      <c r="D14" s="2">
        <v>0.47</v>
      </c>
      <c r="E14" s="2">
        <f t="shared" ref="E14:E15" si="0">F14/12</f>
        <v>4162.3983333333335</v>
      </c>
      <c r="F14" s="2">
        <f t="shared" ref="F14:F15" si="1">C14*D14</f>
        <v>49948.78</v>
      </c>
      <c r="G14" s="2">
        <f t="shared" ref="G14:G15" si="2">F14*3</f>
        <v>149846.34</v>
      </c>
    </row>
    <row r="15" spans="1:7" x14ac:dyDescent="0.25">
      <c r="A15" s="1" t="s">
        <v>16</v>
      </c>
      <c r="B15" s="1"/>
      <c r="C15" s="2">
        <v>54598</v>
      </c>
      <c r="D15" s="2">
        <v>0.47</v>
      </c>
      <c r="E15" s="2">
        <f t="shared" si="0"/>
        <v>2138.4216666666666</v>
      </c>
      <c r="F15" s="2">
        <f t="shared" si="1"/>
        <v>25661.059999999998</v>
      </c>
      <c r="G15" s="2">
        <f t="shared" si="2"/>
        <v>76983.179999999993</v>
      </c>
    </row>
    <row r="16" spans="1:7" x14ac:dyDescent="0.25">
      <c r="A16" s="1"/>
      <c r="B16" s="1"/>
      <c r="C16" s="2"/>
      <c r="D16" s="2"/>
      <c r="E16" s="3">
        <f>SUM(E13:E15)</f>
        <v>27898.181666666667</v>
      </c>
      <c r="F16" s="3">
        <f>SUM(F13:F15)</f>
        <v>334778.18</v>
      </c>
      <c r="G16" s="3">
        <f>SUM(G13:G15)</f>
        <v>1004334.54</v>
      </c>
    </row>
    <row r="18" spans="1:7" ht="45" x14ac:dyDescent="0.25">
      <c r="A18" s="6" t="s">
        <v>22</v>
      </c>
      <c r="B18" s="7"/>
      <c r="C18" s="9" t="s">
        <v>25</v>
      </c>
      <c r="D18" s="10" t="s">
        <v>14</v>
      </c>
      <c r="E18" s="10" t="s">
        <v>4</v>
      </c>
      <c r="F18" s="10" t="s">
        <v>5</v>
      </c>
      <c r="G18" s="10" t="s">
        <v>6</v>
      </c>
    </row>
    <row r="19" spans="1:7" x14ac:dyDescent="0.25">
      <c r="A19" s="1" t="s">
        <v>17</v>
      </c>
      <c r="B19" s="1"/>
      <c r="C19" s="2">
        <v>150</v>
      </c>
      <c r="D19" s="2">
        <v>50</v>
      </c>
      <c r="E19" s="2">
        <f>D19*C19</f>
        <v>7500</v>
      </c>
      <c r="F19" s="2">
        <f>E19*12</f>
        <v>90000</v>
      </c>
      <c r="G19" s="2">
        <f>F19*3</f>
        <v>270000</v>
      </c>
    </row>
    <row r="20" spans="1:7" x14ac:dyDescent="0.25">
      <c r="A20" s="1" t="s">
        <v>18</v>
      </c>
      <c r="B20" s="1"/>
      <c r="C20" s="2">
        <v>100</v>
      </c>
      <c r="D20" s="2">
        <v>200</v>
      </c>
      <c r="E20" s="2">
        <f>D20*C20</f>
        <v>20000</v>
      </c>
      <c r="F20" s="2">
        <f>E20*12</f>
        <v>240000</v>
      </c>
      <c r="G20" s="2">
        <f>F20*3</f>
        <v>720000</v>
      </c>
    </row>
    <row r="21" spans="1:7" x14ac:dyDescent="0.25">
      <c r="A21" s="1" t="s">
        <v>19</v>
      </c>
      <c r="B21" s="1"/>
      <c r="C21" s="2"/>
      <c r="D21" s="2">
        <v>1500</v>
      </c>
      <c r="E21" s="2">
        <v>1500</v>
      </c>
      <c r="F21" s="2">
        <f>1500*12</f>
        <v>18000</v>
      </c>
      <c r="G21" s="2">
        <f>F21*3</f>
        <v>54000</v>
      </c>
    </row>
    <row r="22" spans="1:7" x14ac:dyDescent="0.25">
      <c r="A22" s="1"/>
      <c r="B22" s="1"/>
      <c r="C22" s="2"/>
      <c r="D22" s="2"/>
      <c r="E22" s="3">
        <f>SUM(E19:E21)</f>
        <v>29000</v>
      </c>
      <c r="F22" s="3">
        <f>SUM(F19:F21)</f>
        <v>348000</v>
      </c>
      <c r="G22" s="3">
        <f>SUM(G19:G21)</f>
        <v>1044000</v>
      </c>
    </row>
    <row r="24" spans="1:7" x14ac:dyDescent="0.25">
      <c r="C24" s="3" t="s">
        <v>20</v>
      </c>
      <c r="D24" s="3"/>
      <c r="E24" s="3" t="s">
        <v>4</v>
      </c>
      <c r="F24" s="3" t="s">
        <v>5</v>
      </c>
      <c r="G24" s="3" t="s">
        <v>6</v>
      </c>
    </row>
    <row r="25" spans="1:7" ht="26.25" customHeight="1" x14ac:dyDescent="0.25">
      <c r="C25" s="1"/>
      <c r="D25" s="1"/>
      <c r="E25" s="4">
        <f>E10+E16+E22</f>
        <v>105798.18166666667</v>
      </c>
      <c r="F25" s="4">
        <f>F10+F16+F22</f>
        <v>1269578.18</v>
      </c>
      <c r="G25" s="5">
        <f>G10+G16+G22</f>
        <v>3808734.54</v>
      </c>
    </row>
  </sheetData>
  <mergeCells count="3">
    <mergeCell ref="A12:B12"/>
    <mergeCell ref="A6:B6"/>
    <mergeCell ref="A18:B18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Iżena Pietrzyk</dc:creator>
  <cp:lastModifiedBy>Iżena Pietrzyk</cp:lastModifiedBy>
  <cp:lastPrinted>2021-03-30T08:30:49Z</cp:lastPrinted>
  <dcterms:created xsi:type="dcterms:W3CDTF">2021-03-30T08:08:39Z</dcterms:created>
  <dcterms:modified xsi:type="dcterms:W3CDTF">2021-03-30T08:31:59Z</dcterms:modified>
</cp:coreProperties>
</file>